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0CCDA41-2D39-47E9-B5FC-3D90366CB83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2.24" sheetId="1" r:id="rId1"/>
    <sheet name="01012025" sheetId="3" r:id="rId2"/>
    <sheet name="01012026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4" l="1"/>
  <c r="F26" i="4"/>
  <c r="F27" i="4"/>
  <c r="E38" i="4"/>
  <c r="D38" i="4"/>
  <c r="F35" i="4"/>
  <c r="F36" i="4"/>
  <c r="F34" i="4"/>
  <c r="E46" i="4"/>
  <c r="E47" i="4" s="1"/>
  <c r="D46" i="4"/>
  <c r="F45" i="4"/>
  <c r="F44" i="4"/>
  <c r="F43" i="4"/>
  <c r="F42" i="4"/>
  <c r="F41" i="4"/>
  <c r="F40" i="4"/>
  <c r="F37" i="4"/>
  <c r="F33" i="4"/>
  <c r="F32" i="4"/>
  <c r="F31" i="4"/>
  <c r="F30" i="4"/>
  <c r="F29" i="4"/>
  <c r="F25" i="4"/>
  <c r="F24" i="4"/>
  <c r="F23" i="4"/>
  <c r="F22" i="4"/>
  <c r="F21" i="4"/>
  <c r="E19" i="4"/>
  <c r="D19" i="4"/>
  <c r="F18" i="4"/>
  <c r="F17" i="4"/>
  <c r="E34" i="3"/>
  <c r="D34" i="3"/>
  <c r="E42" i="3"/>
  <c r="D42" i="3"/>
  <c r="F41" i="3"/>
  <c r="F40" i="3"/>
  <c r="F39" i="3"/>
  <c r="F38" i="3"/>
  <c r="F37" i="3"/>
  <c r="F36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E19" i="3"/>
  <c r="D19" i="3"/>
  <c r="F18" i="3"/>
  <c r="F17" i="3"/>
  <c r="E43" i="1"/>
  <c r="D43" i="1"/>
  <c r="D44" i="1" s="1"/>
  <c r="F42" i="1"/>
  <c r="F43" i="1" s="1"/>
  <c r="F41" i="1"/>
  <c r="F40" i="1"/>
  <c r="F39" i="1"/>
  <c r="F38" i="1"/>
  <c r="F37" i="1"/>
  <c r="D19" i="1"/>
  <c r="D35" i="1"/>
  <c r="E35" i="1"/>
  <c r="E44" i="1" s="1"/>
  <c r="E19" i="1"/>
  <c r="F32" i="1"/>
  <c r="F33" i="1"/>
  <c r="F34" i="1"/>
  <c r="F35" i="1" s="1"/>
  <c r="F31" i="1"/>
  <c r="F30" i="1"/>
  <c r="F29" i="1"/>
  <c r="F28" i="1"/>
  <c r="F27" i="1"/>
  <c r="F26" i="1"/>
  <c r="F25" i="1"/>
  <c r="F24" i="1"/>
  <c r="F23" i="1"/>
  <c r="F22" i="1"/>
  <c r="F21" i="1"/>
  <c r="F38" i="4" l="1"/>
  <c r="D43" i="3"/>
  <c r="F34" i="3"/>
  <c r="F19" i="3"/>
  <c r="F19" i="4"/>
  <c r="D47" i="4"/>
  <c r="F46" i="4"/>
  <c r="F42" i="3"/>
  <c r="E43" i="3"/>
  <c r="F18" i="1"/>
  <c r="F17" i="1"/>
  <c r="F19" i="1" l="1"/>
  <c r="F44" i="1" s="1"/>
  <c r="F43" i="3"/>
</calcChain>
</file>

<file path=xl/sharedStrings.xml><?xml version="1.0" encoding="utf-8"?>
<sst xmlns="http://schemas.openxmlformats.org/spreadsheetml/2006/main" count="134" uniqueCount="42">
  <si>
    <t>"УТВЕРЖДАЮ"</t>
  </si>
  <si>
    <t xml:space="preserve">                                                                                                                                     Директор ТОО "Ердостык-2017"</t>
  </si>
  <si>
    <t>01 февраля 2024 года</t>
  </si>
  <si>
    <t xml:space="preserve"> ШТАТНОЕ РАСПИСАНИЕ</t>
  </si>
  <si>
    <t>на  01 февраля 2024 года</t>
  </si>
  <si>
    <t>№№ п/п</t>
  </si>
  <si>
    <t>Наименование штатных должностей</t>
  </si>
  <si>
    <t>Количество единиц по штату</t>
  </si>
  <si>
    <t xml:space="preserve">сумма </t>
  </si>
  <si>
    <t>в год</t>
  </si>
  <si>
    <t>АДМИНИСТРАТИВНО-УПРАВЛЕНЧЕСКИЙ ПЕРСОНАЛ</t>
  </si>
  <si>
    <t>ИТОГО   АУП</t>
  </si>
  <si>
    <t>ПЕДАГОГИЧЕСКИЙ и УЧЕБНО-ВСПОМОГАТЕЛЬНЫЙ ПЕРСОНАЛ</t>
  </si>
  <si>
    <t xml:space="preserve">Воспитатель </t>
  </si>
  <si>
    <t>ИТОГО      педагогического и учебно-вспомогательного персонала</t>
  </si>
  <si>
    <t>ОБСЛУЖИВАЮЩИЙ ПЕРСОНАЛ</t>
  </si>
  <si>
    <t>Повар</t>
  </si>
  <si>
    <t>ИТОГО      обслуживающего персонала</t>
  </si>
  <si>
    <t>ВСЕГО по штатному расписанию</t>
  </si>
  <si>
    <t>Директор ТОО "Ердостык-2017" _______Жумабай Алия________ ( ___________ )</t>
  </si>
  <si>
    <t>Заведующий</t>
  </si>
  <si>
    <t>Водитель</t>
  </si>
  <si>
    <t>Директор</t>
  </si>
  <si>
    <t>Медицинская сестра</t>
  </si>
  <si>
    <t>Учитель физкультуры</t>
  </si>
  <si>
    <t>Музыкант</t>
  </si>
  <si>
    <t>Рабочий по ремонту зданий</t>
  </si>
  <si>
    <t xml:space="preserve">Помощник воспитателя </t>
  </si>
  <si>
    <t>Штат в количестве 36 ( тридцать шесть) единиц</t>
  </si>
  <si>
    <t>персонала работников ТОО "Ердостық-2017"</t>
  </si>
  <si>
    <t>01 сентября 2025 года</t>
  </si>
  <si>
    <t>на  01 сентября 2025 года</t>
  </si>
  <si>
    <t>01 сентября 2026 года</t>
  </si>
  <si>
    <t>на  01 сентября 2026 года</t>
  </si>
  <si>
    <t>Помощник повара</t>
  </si>
  <si>
    <t>(Шесть миллионов тристо девятнадцать тысяч сто девяносто семь) тенге</t>
  </si>
  <si>
    <t xml:space="preserve">Педагог -психолог </t>
  </si>
  <si>
    <t xml:space="preserve">Логопед </t>
  </si>
  <si>
    <t xml:space="preserve">Помощник повара </t>
  </si>
  <si>
    <t>Хореограф</t>
  </si>
  <si>
    <t>(Пять миллионов  восемьсот девяносто сорок семь тысяча четыресто срорк пять /) тенге</t>
  </si>
  <si>
    <t xml:space="preserve">             (Пять миллинов восемьсот девяносто сорок семь тысяч четыресто сорок пять /тенге)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</si>
</sst>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4" fillId="0" borderId="0" xfId="1" applyFont="1" applyFill="1" applyAlignment="1">
      <alignment horizontal="right" vertical="center"/>
    </xf>
    <xf numFmtId="0" fontId="5" fillId="0" borderId="0" xfId="0" applyFont="1" applyFill="1"/>
    <xf numFmtId="0" fontId="4" fillId="0" borderId="0" xfId="1" applyFont="1" applyFill="1" applyAlignment="1">
      <alignment horizontal="right"/>
    </xf>
    <xf numFmtId="0" fontId="0" fillId="2" borderId="0" xfId="0" applyFill="1"/>
    <xf numFmtId="0" fontId="9" fillId="0" borderId="0" xfId="1" applyFont="1" applyFill="1" applyAlignment="1">
      <alignment horizontal="center"/>
    </xf>
    <xf numFmtId="0" fontId="11" fillId="0" borderId="2" xfId="0" applyFont="1" applyBorder="1"/>
    <xf numFmtId="0" fontId="11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0" fillId="0" borderId="1" xfId="0" applyBorder="1"/>
    <xf numFmtId="0" fontId="13" fillId="2" borderId="1" xfId="0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vertical="center" wrapText="1"/>
    </xf>
    <xf numFmtId="1" fontId="14" fillId="0" borderId="1" xfId="1" applyNumberFormat="1" applyFont="1" applyFill="1" applyBorder="1" applyAlignment="1">
      <alignment vertical="center" wrapText="1"/>
    </xf>
    <xf numFmtId="1" fontId="14" fillId="0" borderId="1" xfId="1" applyNumberFormat="1" applyFont="1" applyFill="1" applyBorder="1"/>
    <xf numFmtId="1" fontId="14" fillId="0" borderId="1" xfId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vertical="center" wrapText="1"/>
    </xf>
    <xf numFmtId="1" fontId="3" fillId="0" borderId="1" xfId="1" applyNumberFormat="1" applyFont="1" applyFill="1" applyBorder="1" applyAlignment="1">
      <alignment horizontal="center"/>
    </xf>
    <xf numFmtId="2" fontId="16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right" vertical="center"/>
    </xf>
    <xf numFmtId="0" fontId="8" fillId="0" borderId="1" xfId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/>
    </xf>
    <xf numFmtId="3" fontId="11" fillId="0" borderId="1" xfId="0" applyNumberFormat="1" applyFont="1" applyBorder="1"/>
    <xf numFmtId="3" fontId="18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3" fontId="1" fillId="0" borderId="1" xfId="0" applyNumberFormat="1" applyFont="1" applyBorder="1"/>
    <xf numFmtId="3" fontId="20" fillId="0" borderId="1" xfId="0" applyNumberFormat="1" applyFont="1" applyBorder="1"/>
    <xf numFmtId="3" fontId="13" fillId="2" borderId="1" xfId="0" applyNumberFormat="1" applyFont="1" applyFill="1" applyBorder="1" applyAlignment="1">
      <alignment horizontal="center"/>
    </xf>
    <xf numFmtId="0" fontId="20" fillId="0" borderId="1" xfId="0" applyFont="1" applyBorder="1"/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0" fontId="1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2" fontId="14" fillId="0" borderId="1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2" fillId="0" borderId="4" xfId="1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view="pageBreakPreview" topLeftCell="B19" zoomScale="96" zoomScaleNormal="100" zoomScaleSheetLayoutView="96" workbookViewId="0">
      <selection activeCell="B20" sqref="B20:D21"/>
    </sheetView>
  </sheetViews>
  <sheetFormatPr defaultRowHeight="15" x14ac:dyDescent="0.25"/>
  <cols>
    <col min="1" max="1" width="9.140625" style="2" hidden="1" customWidth="1"/>
    <col min="2" max="2" width="10" style="2" customWidth="1"/>
    <col min="3" max="3" width="42.7109375" style="2" customWidth="1"/>
    <col min="4" max="4" width="13" style="2" customWidth="1"/>
    <col min="5" max="5" width="14.28515625" style="4" customWidth="1"/>
    <col min="6" max="6" width="16.28515625" customWidth="1"/>
  </cols>
  <sheetData>
    <row r="1" spans="1:6" x14ac:dyDescent="0.25">
      <c r="A1" s="32" t="s">
        <v>0</v>
      </c>
      <c r="B1" s="32"/>
      <c r="C1" s="32"/>
      <c r="D1" s="32"/>
      <c r="E1" s="32"/>
    </row>
    <row r="2" spans="1:6" x14ac:dyDescent="0.25">
      <c r="A2" s="32" t="s">
        <v>28</v>
      </c>
      <c r="B2" s="32"/>
      <c r="C2" s="32"/>
      <c r="D2" s="32"/>
      <c r="E2" s="32"/>
    </row>
    <row r="3" spans="1:6" x14ac:dyDescent="0.25">
      <c r="A3" s="32"/>
      <c r="B3" s="32"/>
      <c r="C3" s="32"/>
      <c r="D3" s="32"/>
      <c r="E3" s="32"/>
    </row>
    <row r="4" spans="1:6" ht="15" customHeight="1" x14ac:dyDescent="0.25">
      <c r="A4" s="33" t="s">
        <v>1</v>
      </c>
      <c r="B4" s="33"/>
      <c r="C4" s="33"/>
      <c r="D4" s="33"/>
      <c r="E4" s="33"/>
    </row>
    <row r="5" spans="1:6" ht="15" customHeight="1" x14ac:dyDescent="0.25">
      <c r="A5" s="34">
        <v>6319197</v>
      </c>
      <c r="B5" s="33"/>
      <c r="C5" s="33"/>
      <c r="D5" s="33"/>
      <c r="E5" s="33"/>
    </row>
    <row r="6" spans="1:6" ht="15" customHeight="1" x14ac:dyDescent="0.25">
      <c r="A6" s="33" t="s">
        <v>35</v>
      </c>
      <c r="B6" s="33"/>
      <c r="C6" s="33"/>
      <c r="D6" s="33"/>
      <c r="E6" s="33"/>
    </row>
    <row r="7" spans="1:6" ht="15" customHeight="1" x14ac:dyDescent="0.25">
      <c r="A7" s="1"/>
      <c r="B7" s="1"/>
      <c r="C7" s="1"/>
      <c r="D7" s="31" t="s">
        <v>2</v>
      </c>
      <c r="E7" s="31"/>
    </row>
    <row r="8" spans="1:6" ht="13.5" customHeight="1" x14ac:dyDescent="0.25">
      <c r="B8" s="3"/>
      <c r="C8" s="3"/>
      <c r="D8" s="3"/>
    </row>
    <row r="9" spans="1:6" x14ac:dyDescent="0.25">
      <c r="B9" s="35" t="s">
        <v>3</v>
      </c>
      <c r="C9" s="35"/>
      <c r="D9" s="35"/>
      <c r="E9" s="35"/>
    </row>
    <row r="10" spans="1:6" ht="15.75" x14ac:dyDescent="0.25">
      <c r="B10" s="36" t="s">
        <v>29</v>
      </c>
      <c r="C10" s="36"/>
      <c r="D10" s="36"/>
      <c r="E10" s="36"/>
    </row>
    <row r="11" spans="1:6" x14ac:dyDescent="0.25">
      <c r="B11" s="37" t="s">
        <v>4</v>
      </c>
      <c r="C11" s="37"/>
      <c r="D11" s="37"/>
      <c r="E11" s="37"/>
    </row>
    <row r="12" spans="1:6" ht="18.75" customHeight="1" x14ac:dyDescent="0.3">
      <c r="B12" s="5"/>
      <c r="C12" s="5"/>
      <c r="D12" s="5"/>
    </row>
    <row r="13" spans="1:6" ht="33" customHeight="1" x14ac:dyDescent="0.25">
      <c r="A13"/>
      <c r="B13" s="38" t="s">
        <v>5</v>
      </c>
      <c r="C13" s="39" t="s">
        <v>6</v>
      </c>
      <c r="D13" s="40" t="s">
        <v>7</v>
      </c>
      <c r="E13" s="41" t="s">
        <v>8</v>
      </c>
      <c r="F13" s="6" t="s">
        <v>8</v>
      </c>
    </row>
    <row r="14" spans="1:6" ht="33.75" customHeight="1" x14ac:dyDescent="0.25">
      <c r="A14"/>
      <c r="B14" s="38"/>
      <c r="C14" s="39"/>
      <c r="D14" s="40"/>
      <c r="E14" s="42"/>
      <c r="F14" s="7" t="s">
        <v>9</v>
      </c>
    </row>
    <row r="15" spans="1:6" ht="17.25" customHeight="1" x14ac:dyDescent="0.25">
      <c r="A15"/>
      <c r="B15" s="8">
        <v>1</v>
      </c>
      <c r="C15" s="8">
        <v>2</v>
      </c>
      <c r="D15" s="9">
        <v>3</v>
      </c>
      <c r="E15" s="10">
        <v>4</v>
      </c>
      <c r="F15" s="11"/>
    </row>
    <row r="16" spans="1:6" x14ac:dyDescent="0.25">
      <c r="A16"/>
      <c r="B16" s="45" t="s">
        <v>10</v>
      </c>
      <c r="C16" s="46"/>
      <c r="D16" s="46"/>
      <c r="E16" s="12"/>
      <c r="F16" s="11"/>
    </row>
    <row r="17" spans="1:6" x14ac:dyDescent="0.25">
      <c r="A17"/>
      <c r="B17" s="14">
        <v>1</v>
      </c>
      <c r="C17" s="15" t="s">
        <v>22</v>
      </c>
      <c r="D17" s="16">
        <v>1</v>
      </c>
      <c r="E17" s="25">
        <v>200000</v>
      </c>
      <c r="F17" s="27">
        <f>E17*D17</f>
        <v>200000</v>
      </c>
    </row>
    <row r="18" spans="1:6" x14ac:dyDescent="0.25">
      <c r="A18"/>
      <c r="B18" s="14">
        <v>2</v>
      </c>
      <c r="C18" s="15" t="s">
        <v>20</v>
      </c>
      <c r="D18" s="16">
        <v>1</v>
      </c>
      <c r="E18" s="25">
        <v>435393</v>
      </c>
      <c r="F18" s="27">
        <f>E18*D18</f>
        <v>435393</v>
      </c>
    </row>
    <row r="19" spans="1:6" ht="15.75" x14ac:dyDescent="0.25">
      <c r="A19"/>
      <c r="B19" s="47" t="s">
        <v>11</v>
      </c>
      <c r="C19" s="48"/>
      <c r="D19" s="13">
        <f>D18+D17</f>
        <v>2</v>
      </c>
      <c r="E19" s="29">
        <f>E18+E17</f>
        <v>635393</v>
      </c>
      <c r="F19" s="28">
        <f>F18+F17</f>
        <v>635393</v>
      </c>
    </row>
    <row r="20" spans="1:6" x14ac:dyDescent="0.25">
      <c r="A20"/>
      <c r="B20" s="45" t="s">
        <v>12</v>
      </c>
      <c r="C20" s="46"/>
      <c r="D20" s="46"/>
      <c r="E20" s="12"/>
      <c r="F20" s="11"/>
    </row>
    <row r="21" spans="1:6" x14ac:dyDescent="0.25">
      <c r="A21"/>
      <c r="B21" s="14">
        <v>3</v>
      </c>
      <c r="C21" s="14" t="s">
        <v>13</v>
      </c>
      <c r="D21" s="16">
        <v>4</v>
      </c>
      <c r="E21" s="25">
        <v>208120</v>
      </c>
      <c r="F21" s="7">
        <f t="shared" ref="F21:F34" si="0">E21*D21</f>
        <v>832480</v>
      </c>
    </row>
    <row r="22" spans="1:6" x14ac:dyDescent="0.25">
      <c r="A22"/>
      <c r="B22" s="14">
        <v>4</v>
      </c>
      <c r="C22" s="14" t="s">
        <v>13</v>
      </c>
      <c r="D22" s="16">
        <v>3</v>
      </c>
      <c r="E22" s="25">
        <v>132362</v>
      </c>
      <c r="F22" s="7">
        <f t="shared" si="0"/>
        <v>397086</v>
      </c>
    </row>
    <row r="23" spans="1:6" x14ac:dyDescent="0.25">
      <c r="A23"/>
      <c r="B23" s="14">
        <v>5</v>
      </c>
      <c r="C23" s="14" t="s">
        <v>13</v>
      </c>
      <c r="D23" s="16">
        <v>1</v>
      </c>
      <c r="E23" s="25">
        <v>245999</v>
      </c>
      <c r="F23" s="7">
        <f t="shared" si="0"/>
        <v>245999</v>
      </c>
    </row>
    <row r="24" spans="1:6" x14ac:dyDescent="0.25">
      <c r="A24"/>
      <c r="B24" s="14">
        <v>6</v>
      </c>
      <c r="C24" s="14" t="s">
        <v>13</v>
      </c>
      <c r="D24" s="16">
        <v>1</v>
      </c>
      <c r="E24" s="25">
        <v>239687</v>
      </c>
      <c r="F24" s="7">
        <f t="shared" si="0"/>
        <v>239687</v>
      </c>
    </row>
    <row r="25" spans="1:6" x14ac:dyDescent="0.25">
      <c r="A25"/>
      <c r="B25" s="14">
        <v>7</v>
      </c>
      <c r="C25" s="14" t="s">
        <v>13</v>
      </c>
      <c r="D25" s="16">
        <v>1</v>
      </c>
      <c r="E25" s="25">
        <v>233372</v>
      </c>
      <c r="F25" s="7">
        <f t="shared" si="0"/>
        <v>233372</v>
      </c>
    </row>
    <row r="26" spans="1:6" x14ac:dyDescent="0.25">
      <c r="A26"/>
      <c r="B26" s="14">
        <v>8</v>
      </c>
      <c r="C26" s="14" t="s">
        <v>13</v>
      </c>
      <c r="D26" s="16">
        <v>1</v>
      </c>
      <c r="E26" s="25">
        <v>182868</v>
      </c>
      <c r="F26" s="7">
        <f t="shared" si="0"/>
        <v>182868</v>
      </c>
    </row>
    <row r="27" spans="1:6" x14ac:dyDescent="0.25">
      <c r="A27"/>
      <c r="B27" s="14">
        <v>9</v>
      </c>
      <c r="C27" s="14" t="s">
        <v>25</v>
      </c>
      <c r="D27" s="16">
        <v>1</v>
      </c>
      <c r="E27" s="25">
        <v>245999</v>
      </c>
      <c r="F27" s="7">
        <f t="shared" si="0"/>
        <v>245999</v>
      </c>
    </row>
    <row r="28" spans="1:6" x14ac:dyDescent="0.25">
      <c r="A28"/>
      <c r="B28" s="14">
        <v>10</v>
      </c>
      <c r="C28" s="14" t="s">
        <v>24</v>
      </c>
      <c r="D28" s="16">
        <v>1</v>
      </c>
      <c r="E28" s="25">
        <v>85000</v>
      </c>
      <c r="F28" s="7">
        <f t="shared" si="0"/>
        <v>85000</v>
      </c>
    </row>
    <row r="29" spans="1:6" x14ac:dyDescent="0.25">
      <c r="A29"/>
      <c r="B29" s="14">
        <v>11</v>
      </c>
      <c r="C29" s="14" t="s">
        <v>23</v>
      </c>
      <c r="D29" s="16">
        <v>1</v>
      </c>
      <c r="E29" s="25">
        <v>170241</v>
      </c>
      <c r="F29" s="7">
        <f t="shared" si="0"/>
        <v>170241</v>
      </c>
    </row>
    <row r="30" spans="1:6" x14ac:dyDescent="0.25">
      <c r="A30"/>
      <c r="B30" s="14">
        <v>12</v>
      </c>
      <c r="C30" s="14" t="s">
        <v>23</v>
      </c>
      <c r="D30" s="16">
        <v>1</v>
      </c>
      <c r="E30" s="25">
        <v>157614</v>
      </c>
      <c r="F30" s="7">
        <f t="shared" si="0"/>
        <v>157614</v>
      </c>
    </row>
    <row r="31" spans="1:6" x14ac:dyDescent="0.25">
      <c r="A31"/>
      <c r="B31" s="14">
        <v>13</v>
      </c>
      <c r="C31" s="14" t="s">
        <v>27</v>
      </c>
      <c r="D31" s="16">
        <v>1</v>
      </c>
      <c r="E31" s="25">
        <v>182867</v>
      </c>
      <c r="F31" s="7">
        <f t="shared" si="0"/>
        <v>182867</v>
      </c>
    </row>
    <row r="32" spans="1:6" x14ac:dyDescent="0.25">
      <c r="A32"/>
      <c r="B32" s="14">
        <v>14</v>
      </c>
      <c r="C32" s="14" t="s">
        <v>27</v>
      </c>
      <c r="D32" s="16">
        <v>2</v>
      </c>
      <c r="E32" s="25">
        <v>107110</v>
      </c>
      <c r="F32" s="7">
        <f t="shared" si="0"/>
        <v>214220</v>
      </c>
    </row>
    <row r="33" spans="1:6" x14ac:dyDescent="0.25">
      <c r="A33"/>
      <c r="B33" s="14">
        <v>15</v>
      </c>
      <c r="C33" s="14" t="s">
        <v>34</v>
      </c>
      <c r="D33" s="16">
        <v>2</v>
      </c>
      <c r="E33" s="25">
        <v>144989</v>
      </c>
      <c r="F33" s="7">
        <f t="shared" si="0"/>
        <v>289978</v>
      </c>
    </row>
    <row r="34" spans="1:6" x14ac:dyDescent="0.25">
      <c r="A34"/>
      <c r="B34" s="14">
        <v>16</v>
      </c>
      <c r="C34" s="14" t="s">
        <v>27</v>
      </c>
      <c r="D34" s="16">
        <v>9</v>
      </c>
      <c r="E34" s="25">
        <v>132362</v>
      </c>
      <c r="F34" s="7">
        <f t="shared" si="0"/>
        <v>1191258</v>
      </c>
    </row>
    <row r="35" spans="1:6" ht="30.75" customHeight="1" x14ac:dyDescent="0.25">
      <c r="A35"/>
      <c r="B35" s="49" t="s">
        <v>14</v>
      </c>
      <c r="C35" s="49"/>
      <c r="D35" s="13">
        <f>D34+D33+D32+D31+D30+D29+D28+D26+D25+D27+D24+D23+D22+D21</f>
        <v>29</v>
      </c>
      <c r="E35" s="29">
        <f>E34+E33+E32+E31+E30+E29+E28+E27+E26+E25+E24+E23+E22+E21</f>
        <v>2468590</v>
      </c>
      <c r="F35" s="30">
        <f>F34+F33+F32+F31+F30+F29+F28+F27+F26+F25+F24+F23+F22+F21</f>
        <v>4668669</v>
      </c>
    </row>
    <row r="36" spans="1:6" x14ac:dyDescent="0.25">
      <c r="A36"/>
      <c r="B36" s="50" t="s">
        <v>15</v>
      </c>
      <c r="C36" s="50"/>
      <c r="D36" s="50"/>
      <c r="E36" s="26"/>
      <c r="F36" s="11"/>
    </row>
    <row r="37" spans="1:6" x14ac:dyDescent="0.25">
      <c r="A37"/>
      <c r="B37" s="14">
        <v>17</v>
      </c>
      <c r="C37" s="14" t="s">
        <v>16</v>
      </c>
      <c r="D37" s="16">
        <v>1</v>
      </c>
      <c r="E37" s="25">
        <v>157614</v>
      </c>
      <c r="F37" s="7">
        <f t="shared" ref="F37:F42" si="1">E37*D37</f>
        <v>157614</v>
      </c>
    </row>
    <row r="38" spans="1:6" x14ac:dyDescent="0.25">
      <c r="A38"/>
      <c r="B38" s="14">
        <v>18</v>
      </c>
      <c r="C38" s="14" t="s">
        <v>16</v>
      </c>
      <c r="D38" s="16">
        <v>1</v>
      </c>
      <c r="E38" s="25">
        <v>132362</v>
      </c>
      <c r="F38" s="7">
        <f t="shared" si="1"/>
        <v>132362</v>
      </c>
    </row>
    <row r="39" spans="1:6" x14ac:dyDescent="0.25">
      <c r="A39"/>
      <c r="B39" s="14">
        <v>19</v>
      </c>
      <c r="C39" s="14" t="s">
        <v>16</v>
      </c>
      <c r="D39" s="16">
        <v>1</v>
      </c>
      <c r="E39" s="25">
        <v>182868</v>
      </c>
      <c r="F39" s="7">
        <f t="shared" si="1"/>
        <v>182868</v>
      </c>
    </row>
    <row r="40" spans="1:6" x14ac:dyDescent="0.25">
      <c r="A40"/>
      <c r="B40" s="14">
        <v>20</v>
      </c>
      <c r="C40" s="14" t="s">
        <v>21</v>
      </c>
      <c r="D40" s="16">
        <v>1</v>
      </c>
      <c r="E40" s="25">
        <v>208120</v>
      </c>
      <c r="F40" s="7">
        <f t="shared" si="1"/>
        <v>208120</v>
      </c>
    </row>
    <row r="41" spans="1:6" x14ac:dyDescent="0.25">
      <c r="A41"/>
      <c r="B41" s="14">
        <v>21</v>
      </c>
      <c r="C41" s="14" t="s">
        <v>21</v>
      </c>
      <c r="D41" s="16">
        <v>1</v>
      </c>
      <c r="E41" s="25">
        <v>163929</v>
      </c>
      <c r="F41" s="7">
        <f t="shared" si="1"/>
        <v>163929</v>
      </c>
    </row>
    <row r="42" spans="1:6" x14ac:dyDescent="0.25">
      <c r="A42"/>
      <c r="B42" s="17">
        <v>22</v>
      </c>
      <c r="C42" s="17" t="s">
        <v>26</v>
      </c>
      <c r="D42" s="16">
        <v>1</v>
      </c>
      <c r="E42" s="25">
        <v>170242</v>
      </c>
      <c r="F42" s="7">
        <f t="shared" si="1"/>
        <v>170242</v>
      </c>
    </row>
    <row r="43" spans="1:6" x14ac:dyDescent="0.25">
      <c r="A43"/>
      <c r="B43" s="51" t="s">
        <v>17</v>
      </c>
      <c r="C43" s="51"/>
      <c r="D43" s="18">
        <f>D42+D41+D40+D39+D38+D37</f>
        <v>6</v>
      </c>
      <c r="E43" s="29">
        <f>E42+E41+E40+E39+E38+E37</f>
        <v>1015135</v>
      </c>
      <c r="F43" s="7">
        <f>F42+F41+F40+F39+F38+F37</f>
        <v>1015135</v>
      </c>
    </row>
    <row r="44" spans="1:6" x14ac:dyDescent="0.25">
      <c r="A44"/>
      <c r="B44" s="43" t="s">
        <v>18</v>
      </c>
      <c r="C44" s="43"/>
      <c r="D44" s="19">
        <f>D43+D35+D19</f>
        <v>37</v>
      </c>
      <c r="E44" s="23">
        <f>E43+E35+E19</f>
        <v>4119118</v>
      </c>
      <c r="F44" s="24">
        <f>F43+F35+F19</f>
        <v>6319197</v>
      </c>
    </row>
    <row r="45" spans="1:6" ht="42.75" customHeight="1" x14ac:dyDescent="0.25">
      <c r="C45" s="44" t="s">
        <v>19</v>
      </c>
      <c r="D45" s="44"/>
      <c r="E45" s="44"/>
    </row>
  </sheetData>
  <mergeCells count="22">
    <mergeCell ref="B44:C44"/>
    <mergeCell ref="C45:E45"/>
    <mergeCell ref="B16:D16"/>
    <mergeCell ref="B19:C19"/>
    <mergeCell ref="B20:D20"/>
    <mergeCell ref="B35:C35"/>
    <mergeCell ref="B36:D36"/>
    <mergeCell ref="B43:C43"/>
    <mergeCell ref="B9:E9"/>
    <mergeCell ref="B10:E10"/>
    <mergeCell ref="B11:E11"/>
    <mergeCell ref="B13:B14"/>
    <mergeCell ref="C13:C14"/>
    <mergeCell ref="D13:D14"/>
    <mergeCell ref="E13:E14"/>
    <mergeCell ref="D7:E7"/>
    <mergeCell ref="A1:E1"/>
    <mergeCell ref="A2:E2"/>
    <mergeCell ref="A3:E3"/>
    <mergeCell ref="A4:E4"/>
    <mergeCell ref="A6:E6"/>
    <mergeCell ref="A5:E5"/>
  </mergeCells>
  <pageMargins left="0.7" right="0.7" top="0.75" bottom="0.75" header="0.3" footer="0.3"/>
  <pageSetup paperSize="9" scale="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topLeftCell="B13" workbookViewId="0">
      <selection activeCell="E8" sqref="E8"/>
    </sheetView>
  </sheetViews>
  <sheetFormatPr defaultRowHeight="15" x14ac:dyDescent="0.25"/>
  <cols>
    <col min="1" max="1" width="9.140625" style="2" hidden="1" customWidth="1"/>
    <col min="2" max="2" width="10" style="2" customWidth="1"/>
    <col min="3" max="3" width="42.7109375" style="2" customWidth="1"/>
    <col min="4" max="4" width="13" style="2" customWidth="1"/>
    <col min="5" max="5" width="14.28515625" style="4" customWidth="1"/>
    <col min="6" max="6" width="16.28515625" customWidth="1"/>
  </cols>
  <sheetData>
    <row r="1" spans="1:6" x14ac:dyDescent="0.25">
      <c r="A1" s="32" t="s">
        <v>0</v>
      </c>
      <c r="B1" s="32"/>
      <c r="C1" s="32"/>
      <c r="D1" s="32"/>
      <c r="E1" s="32"/>
    </row>
    <row r="2" spans="1:6" x14ac:dyDescent="0.25">
      <c r="A2" s="32" t="s">
        <v>28</v>
      </c>
      <c r="B2" s="32"/>
      <c r="C2" s="32"/>
      <c r="D2" s="32"/>
      <c r="E2" s="32"/>
    </row>
    <row r="3" spans="1:6" x14ac:dyDescent="0.25">
      <c r="A3" s="32"/>
      <c r="B3" s="32"/>
      <c r="C3" s="32"/>
      <c r="D3" s="32"/>
      <c r="E3" s="32"/>
    </row>
    <row r="4" spans="1:6" ht="15" customHeight="1" x14ac:dyDescent="0.25">
      <c r="A4" s="33" t="s">
        <v>1</v>
      </c>
      <c r="B4" s="33"/>
      <c r="C4" s="33"/>
      <c r="D4" s="33"/>
      <c r="E4" s="33"/>
    </row>
    <row r="5" spans="1:6" ht="15" customHeight="1" x14ac:dyDescent="0.25">
      <c r="A5" s="34">
        <v>5897445</v>
      </c>
      <c r="B5" s="33"/>
      <c r="C5" s="33"/>
      <c r="D5" s="33"/>
      <c r="E5" s="33"/>
    </row>
    <row r="6" spans="1:6" ht="15" customHeight="1" x14ac:dyDescent="0.25">
      <c r="A6" s="33" t="s">
        <v>40</v>
      </c>
      <c r="B6" s="33"/>
      <c r="C6" s="33"/>
      <c r="D6" s="33"/>
      <c r="E6" s="33"/>
    </row>
    <row r="7" spans="1:6" ht="15" customHeight="1" x14ac:dyDescent="0.25">
      <c r="A7" s="21"/>
      <c r="B7" s="21"/>
      <c r="C7" s="21"/>
      <c r="D7" s="31" t="s">
        <v>30</v>
      </c>
      <c r="E7" s="31"/>
    </row>
    <row r="8" spans="1:6" ht="13.5" customHeight="1" x14ac:dyDescent="0.25">
      <c r="B8" s="3"/>
      <c r="C8" s="3"/>
      <c r="D8" s="3"/>
    </row>
    <row r="9" spans="1:6" x14ac:dyDescent="0.25">
      <c r="B9" s="35" t="s">
        <v>3</v>
      </c>
      <c r="C9" s="35"/>
      <c r="D9" s="35"/>
      <c r="E9" s="35"/>
    </row>
    <row r="10" spans="1:6" ht="15.75" x14ac:dyDescent="0.25">
      <c r="B10" s="36" t="s">
        <v>29</v>
      </c>
      <c r="C10" s="36"/>
      <c r="D10" s="36"/>
      <c r="E10" s="36"/>
    </row>
    <row r="11" spans="1:6" x14ac:dyDescent="0.25">
      <c r="B11" s="37" t="s">
        <v>31</v>
      </c>
      <c r="C11" s="37"/>
      <c r="D11" s="37"/>
      <c r="E11" s="37"/>
    </row>
    <row r="12" spans="1:6" ht="18.75" customHeight="1" x14ac:dyDescent="0.3">
      <c r="B12" s="5"/>
      <c r="C12" s="5"/>
      <c r="D12" s="5"/>
    </row>
    <row r="13" spans="1:6" ht="33" customHeight="1" x14ac:dyDescent="0.25">
      <c r="A13"/>
      <c r="B13" s="38" t="s">
        <v>5</v>
      </c>
      <c r="C13" s="39" t="s">
        <v>6</v>
      </c>
      <c r="D13" s="40" t="s">
        <v>7</v>
      </c>
      <c r="E13" s="41" t="s">
        <v>8</v>
      </c>
      <c r="F13" s="6" t="s">
        <v>8</v>
      </c>
    </row>
    <row r="14" spans="1:6" ht="33.75" customHeight="1" x14ac:dyDescent="0.25">
      <c r="A14"/>
      <c r="B14" s="38"/>
      <c r="C14" s="39"/>
      <c r="D14" s="40"/>
      <c r="E14" s="42"/>
      <c r="F14" s="7" t="s">
        <v>9</v>
      </c>
    </row>
    <row r="15" spans="1:6" ht="17.25" customHeight="1" x14ac:dyDescent="0.25">
      <c r="A15"/>
      <c r="B15" s="22">
        <v>1</v>
      </c>
      <c r="C15" s="22">
        <v>2</v>
      </c>
      <c r="D15" s="9">
        <v>3</v>
      </c>
      <c r="E15" s="10">
        <v>4</v>
      </c>
      <c r="F15" s="11"/>
    </row>
    <row r="16" spans="1:6" x14ac:dyDescent="0.25">
      <c r="A16"/>
      <c r="B16" s="45" t="s">
        <v>10</v>
      </c>
      <c r="C16" s="46"/>
      <c r="D16" s="46"/>
      <c r="E16" s="12"/>
      <c r="F16" s="11"/>
    </row>
    <row r="17" spans="1:6" x14ac:dyDescent="0.25">
      <c r="A17"/>
      <c r="B17" s="14">
        <v>1</v>
      </c>
      <c r="C17" s="15" t="s">
        <v>22</v>
      </c>
      <c r="D17" s="16">
        <v>1</v>
      </c>
      <c r="E17" s="25">
        <v>200000</v>
      </c>
      <c r="F17" s="27">
        <f>E17*D17</f>
        <v>200000</v>
      </c>
    </row>
    <row r="18" spans="1:6" x14ac:dyDescent="0.25">
      <c r="A18"/>
      <c r="B18" s="14">
        <v>2</v>
      </c>
      <c r="C18" s="15" t="s">
        <v>20</v>
      </c>
      <c r="D18" s="16">
        <v>1</v>
      </c>
      <c r="E18" s="25">
        <v>500000</v>
      </c>
      <c r="F18" s="27">
        <f>E18*D18</f>
        <v>500000</v>
      </c>
    </row>
    <row r="19" spans="1:6" ht="15.75" x14ac:dyDescent="0.25">
      <c r="A19"/>
      <c r="B19" s="47" t="s">
        <v>11</v>
      </c>
      <c r="C19" s="48"/>
      <c r="D19" s="20">
        <f>D18+D17</f>
        <v>2</v>
      </c>
      <c r="E19" s="29">
        <f>E18+E17</f>
        <v>700000</v>
      </c>
      <c r="F19" s="28">
        <f>F18+F17</f>
        <v>700000</v>
      </c>
    </row>
    <row r="20" spans="1:6" x14ac:dyDescent="0.25">
      <c r="A20"/>
      <c r="B20" s="45" t="s">
        <v>12</v>
      </c>
      <c r="C20" s="46"/>
      <c r="D20" s="46"/>
      <c r="E20" s="12"/>
      <c r="F20" s="11"/>
    </row>
    <row r="21" spans="1:6" x14ac:dyDescent="0.25">
      <c r="A21"/>
      <c r="B21" s="14">
        <v>3</v>
      </c>
      <c r="C21" s="14" t="s">
        <v>13</v>
      </c>
      <c r="D21" s="16">
        <v>1</v>
      </c>
      <c r="E21" s="25">
        <v>195000</v>
      </c>
      <c r="F21" s="7">
        <f t="shared" ref="F21:F33" si="0">E21*D21</f>
        <v>195000</v>
      </c>
    </row>
    <row r="22" spans="1:6" x14ac:dyDescent="0.25">
      <c r="A22"/>
      <c r="B22" s="14">
        <v>4</v>
      </c>
      <c r="C22" s="14" t="s">
        <v>13</v>
      </c>
      <c r="D22" s="16">
        <v>5</v>
      </c>
      <c r="E22" s="25">
        <v>170000</v>
      </c>
      <c r="F22" s="7">
        <f t="shared" si="0"/>
        <v>850000</v>
      </c>
    </row>
    <row r="23" spans="1:6" x14ac:dyDescent="0.25">
      <c r="A23"/>
      <c r="B23" s="14">
        <v>5</v>
      </c>
      <c r="C23" s="14" t="s">
        <v>13</v>
      </c>
      <c r="D23" s="16">
        <v>1</v>
      </c>
      <c r="E23" s="25">
        <v>210000</v>
      </c>
      <c r="F23" s="7">
        <f t="shared" si="0"/>
        <v>210000</v>
      </c>
    </row>
    <row r="24" spans="1:6" x14ac:dyDescent="0.25">
      <c r="A24"/>
      <c r="B24" s="14">
        <v>6</v>
      </c>
      <c r="C24" s="14" t="s">
        <v>13</v>
      </c>
      <c r="D24" s="16">
        <v>1</v>
      </c>
      <c r="E24" s="25">
        <v>110000</v>
      </c>
      <c r="F24" s="7">
        <f t="shared" si="0"/>
        <v>110000</v>
      </c>
    </row>
    <row r="25" spans="1:6" x14ac:dyDescent="0.25">
      <c r="A25"/>
      <c r="B25" s="14">
        <v>7</v>
      </c>
      <c r="C25" s="14" t="s">
        <v>13</v>
      </c>
      <c r="D25" s="16">
        <v>1</v>
      </c>
      <c r="E25" s="25">
        <v>225000</v>
      </c>
      <c r="F25" s="7">
        <f t="shared" si="0"/>
        <v>225000</v>
      </c>
    </row>
    <row r="26" spans="1:6" x14ac:dyDescent="0.25">
      <c r="A26"/>
      <c r="B26" s="14">
        <v>8</v>
      </c>
      <c r="C26" s="14" t="s">
        <v>13</v>
      </c>
      <c r="D26" s="16">
        <v>2</v>
      </c>
      <c r="E26" s="25">
        <v>130000</v>
      </c>
      <c r="F26" s="7">
        <f t="shared" si="0"/>
        <v>260000</v>
      </c>
    </row>
    <row r="27" spans="1:6" x14ac:dyDescent="0.25">
      <c r="A27"/>
      <c r="B27" s="14">
        <v>9</v>
      </c>
      <c r="C27" s="14" t="s">
        <v>25</v>
      </c>
      <c r="D27" s="16">
        <v>1</v>
      </c>
      <c r="E27" s="25">
        <v>120000</v>
      </c>
      <c r="F27" s="7">
        <f t="shared" si="0"/>
        <v>120000</v>
      </c>
    </row>
    <row r="28" spans="1:6" x14ac:dyDescent="0.25">
      <c r="A28"/>
      <c r="B28" s="14">
        <v>10</v>
      </c>
      <c r="C28" s="14" t="s">
        <v>24</v>
      </c>
      <c r="D28" s="16">
        <v>1</v>
      </c>
      <c r="E28" s="25">
        <v>85000</v>
      </c>
      <c r="F28" s="7">
        <f t="shared" si="0"/>
        <v>85000</v>
      </c>
    </row>
    <row r="29" spans="1:6" x14ac:dyDescent="0.25">
      <c r="A29"/>
      <c r="B29" s="14">
        <v>11</v>
      </c>
      <c r="C29" s="14" t="s">
        <v>23</v>
      </c>
      <c r="D29" s="16">
        <v>1</v>
      </c>
      <c r="E29" s="25">
        <v>180000</v>
      </c>
      <c r="F29" s="7">
        <f t="shared" si="0"/>
        <v>180000</v>
      </c>
    </row>
    <row r="30" spans="1:6" x14ac:dyDescent="0.25">
      <c r="A30"/>
      <c r="B30" s="14">
        <v>12</v>
      </c>
      <c r="C30" s="14" t="s">
        <v>23</v>
      </c>
      <c r="D30" s="16">
        <v>1</v>
      </c>
      <c r="E30" s="25">
        <v>68239</v>
      </c>
      <c r="F30" s="7">
        <f t="shared" si="0"/>
        <v>68239</v>
      </c>
    </row>
    <row r="31" spans="1:6" x14ac:dyDescent="0.25">
      <c r="A31"/>
      <c r="B31" s="14">
        <v>13</v>
      </c>
      <c r="C31" s="14" t="s">
        <v>27</v>
      </c>
      <c r="D31" s="16">
        <v>7</v>
      </c>
      <c r="E31" s="25">
        <v>120000</v>
      </c>
      <c r="F31" s="7">
        <f t="shared" si="0"/>
        <v>840000</v>
      </c>
    </row>
    <row r="32" spans="1:6" x14ac:dyDescent="0.25">
      <c r="A32"/>
      <c r="B32" s="14">
        <v>14</v>
      </c>
      <c r="C32" s="14" t="s">
        <v>27</v>
      </c>
      <c r="D32" s="16">
        <v>4</v>
      </c>
      <c r="E32" s="25">
        <v>90000</v>
      </c>
      <c r="F32" s="7">
        <f t="shared" si="0"/>
        <v>360000</v>
      </c>
    </row>
    <row r="33" spans="1:6" x14ac:dyDescent="0.25">
      <c r="A33"/>
      <c r="B33" s="14">
        <v>15</v>
      </c>
      <c r="C33" s="14" t="s">
        <v>34</v>
      </c>
      <c r="D33" s="16">
        <v>2</v>
      </c>
      <c r="E33" s="25">
        <v>110000</v>
      </c>
      <c r="F33" s="7">
        <f t="shared" si="0"/>
        <v>220000</v>
      </c>
    </row>
    <row r="34" spans="1:6" ht="30.75" customHeight="1" x14ac:dyDescent="0.25">
      <c r="A34"/>
      <c r="B34" s="49" t="s">
        <v>14</v>
      </c>
      <c r="C34" s="49"/>
      <c r="D34" s="20">
        <f>D33+D32+D31+D30+D29+D28+D27+D26+D25+D24+D23+D22+D21</f>
        <v>28</v>
      </c>
      <c r="E34" s="29">
        <f>E33+E32+E31+E30+E29+E28+E27+E26+E25+E24+E23+E22+E21</f>
        <v>1813239</v>
      </c>
      <c r="F34" s="30">
        <f>F33+F32+F31+F30+F29+F28+F27+F25+F24+F23+F26+F22+F21</f>
        <v>3723239</v>
      </c>
    </row>
    <row r="35" spans="1:6" x14ac:dyDescent="0.25">
      <c r="A35"/>
      <c r="B35" s="50" t="s">
        <v>15</v>
      </c>
      <c r="C35" s="50"/>
      <c r="D35" s="50"/>
      <c r="E35" s="26"/>
      <c r="F35" s="11"/>
    </row>
    <row r="36" spans="1:6" x14ac:dyDescent="0.25">
      <c r="A36"/>
      <c r="B36" s="14">
        <v>16</v>
      </c>
      <c r="C36" s="14" t="s">
        <v>16</v>
      </c>
      <c r="D36" s="16">
        <v>1</v>
      </c>
      <c r="E36" s="25">
        <v>150000</v>
      </c>
      <c r="F36" s="7">
        <f t="shared" ref="F36:F41" si="1">E36*D36</f>
        <v>150000</v>
      </c>
    </row>
    <row r="37" spans="1:6" x14ac:dyDescent="0.25">
      <c r="A37"/>
      <c r="B37" s="14">
        <v>17</v>
      </c>
      <c r="C37" s="14" t="s">
        <v>16</v>
      </c>
      <c r="D37" s="16">
        <v>1</v>
      </c>
      <c r="E37" s="25">
        <v>95000</v>
      </c>
      <c r="F37" s="7">
        <f t="shared" si="1"/>
        <v>95000</v>
      </c>
    </row>
    <row r="38" spans="1:6" x14ac:dyDescent="0.25">
      <c r="A38"/>
      <c r="B38" s="14">
        <v>18</v>
      </c>
      <c r="C38" s="14" t="s">
        <v>16</v>
      </c>
      <c r="D38" s="16">
        <v>1</v>
      </c>
      <c r="E38" s="25">
        <v>150000</v>
      </c>
      <c r="F38" s="7">
        <f t="shared" si="1"/>
        <v>150000</v>
      </c>
    </row>
    <row r="39" spans="1:6" x14ac:dyDescent="0.25">
      <c r="A39"/>
      <c r="B39" s="14">
        <v>19</v>
      </c>
      <c r="C39" s="14" t="s">
        <v>21</v>
      </c>
      <c r="D39" s="16">
        <v>1</v>
      </c>
      <c r="E39" s="25">
        <v>182444</v>
      </c>
      <c r="F39" s="7">
        <f t="shared" si="1"/>
        <v>182444</v>
      </c>
    </row>
    <row r="40" spans="1:6" x14ac:dyDescent="0.25">
      <c r="A40"/>
      <c r="B40" s="14">
        <v>20</v>
      </c>
      <c r="C40" s="14" t="s">
        <v>21</v>
      </c>
      <c r="D40" s="16">
        <v>1</v>
      </c>
      <c r="E40" s="25">
        <v>150000</v>
      </c>
      <c r="F40" s="7">
        <f t="shared" si="1"/>
        <v>150000</v>
      </c>
    </row>
    <row r="41" spans="1:6" x14ac:dyDescent="0.25">
      <c r="A41"/>
      <c r="B41" s="17">
        <v>21</v>
      </c>
      <c r="C41" s="17" t="s">
        <v>26</v>
      </c>
      <c r="D41" s="16">
        <v>1</v>
      </c>
      <c r="E41" s="25">
        <v>80000</v>
      </c>
      <c r="F41" s="7">
        <f t="shared" si="1"/>
        <v>80000</v>
      </c>
    </row>
    <row r="42" spans="1:6" x14ac:dyDescent="0.25">
      <c r="A42"/>
      <c r="B42" s="51" t="s">
        <v>17</v>
      </c>
      <c r="C42" s="51"/>
      <c r="D42" s="18">
        <f>D41+D40+D39+D38+D37+D36</f>
        <v>6</v>
      </c>
      <c r="E42" s="29">
        <f>E41+E40+E39+E38+E37+E36</f>
        <v>807444</v>
      </c>
      <c r="F42" s="7">
        <f>F41+F40+F39+F38+F37+F36</f>
        <v>807444</v>
      </c>
    </row>
    <row r="43" spans="1:6" x14ac:dyDescent="0.25">
      <c r="A43"/>
      <c r="B43" s="43" t="s">
        <v>18</v>
      </c>
      <c r="C43" s="43"/>
      <c r="D43" s="19">
        <f>D42+D34+D19</f>
        <v>36</v>
      </c>
      <c r="E43" s="23">
        <f>E42+E34+E19</f>
        <v>3320683</v>
      </c>
      <c r="F43" s="24">
        <f>F42+F34+F19</f>
        <v>5230683</v>
      </c>
    </row>
    <row r="44" spans="1:6" ht="42.75" customHeight="1" x14ac:dyDescent="0.25">
      <c r="C44" s="44" t="s">
        <v>19</v>
      </c>
      <c r="D44" s="44"/>
      <c r="E44" s="44"/>
    </row>
  </sheetData>
  <mergeCells count="22">
    <mergeCell ref="B42:C42"/>
    <mergeCell ref="B43:C43"/>
    <mergeCell ref="C44:E44"/>
    <mergeCell ref="B16:D16"/>
    <mergeCell ref="B13:B14"/>
    <mergeCell ref="C13:C14"/>
    <mergeCell ref="D13:D14"/>
    <mergeCell ref="E13:E14"/>
    <mergeCell ref="B19:C19"/>
    <mergeCell ref="B20:D20"/>
    <mergeCell ref="B34:C34"/>
    <mergeCell ref="B35:D35"/>
    <mergeCell ref="B9:E9"/>
    <mergeCell ref="B10:E10"/>
    <mergeCell ref="B11:E11"/>
    <mergeCell ref="A1:E1"/>
    <mergeCell ref="A2:E2"/>
    <mergeCell ref="A3:E3"/>
    <mergeCell ref="A4:E4"/>
    <mergeCell ref="A5:E5"/>
    <mergeCell ref="A6:E6"/>
    <mergeCell ref="D7:E7"/>
  </mergeCells>
  <pageMargins left="0.11811023622047245" right="0.11811023622047245" top="0.15748031496062992" bottom="0.15748031496062992" header="0.31496062992125984" footer="0.31496062992125984"/>
  <pageSetup paperSize="9" scale="9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BC99-2989-4548-B74F-75A996883B09}">
  <dimension ref="A1:F48"/>
  <sheetViews>
    <sheetView tabSelected="1" view="pageBreakPreview" topLeftCell="B16" zoomScaleNormal="100" zoomScaleSheetLayoutView="100" workbookViewId="0">
      <selection activeCell="F45" sqref="F45"/>
    </sheetView>
  </sheetViews>
  <sheetFormatPr defaultRowHeight="15" x14ac:dyDescent="0.25"/>
  <cols>
    <col min="1" max="1" width="9.140625" style="2" hidden="1" customWidth="1"/>
    <col min="2" max="2" width="10" style="2" customWidth="1"/>
    <col min="3" max="3" width="42.7109375" style="2" customWidth="1"/>
    <col min="4" max="4" width="13" style="2" customWidth="1"/>
    <col min="5" max="5" width="14.28515625" style="4" customWidth="1"/>
    <col min="6" max="6" width="16.28515625" customWidth="1"/>
  </cols>
  <sheetData>
    <row r="1" spans="1:6" x14ac:dyDescent="0.25">
      <c r="A1" s="32" t="s">
        <v>0</v>
      </c>
      <c r="B1" s="32"/>
      <c r="C1" s="32"/>
      <c r="D1" s="32"/>
      <c r="E1" s="32"/>
    </row>
    <row r="2" spans="1:6" x14ac:dyDescent="0.25">
      <c r="A2" s="32" t="s">
        <v>28</v>
      </c>
      <c r="B2" s="32"/>
      <c r="C2" s="32"/>
      <c r="D2" s="32"/>
      <c r="E2" s="32"/>
    </row>
    <row r="3" spans="1:6" x14ac:dyDescent="0.25">
      <c r="A3" s="32"/>
      <c r="B3" s="32"/>
      <c r="C3" s="32"/>
      <c r="D3" s="32"/>
      <c r="E3" s="32"/>
    </row>
    <row r="4" spans="1:6" ht="15" customHeight="1" x14ac:dyDescent="0.25">
      <c r="A4" s="33" t="s">
        <v>1</v>
      </c>
      <c r="B4" s="33"/>
      <c r="C4" s="33"/>
      <c r="D4" s="33"/>
      <c r="E4" s="33"/>
    </row>
    <row r="5" spans="1:6" ht="15" customHeight="1" x14ac:dyDescent="0.25">
      <c r="A5" s="34">
        <v>5897445</v>
      </c>
      <c r="B5" s="33"/>
      <c r="C5" s="33"/>
      <c r="D5" s="33"/>
      <c r="E5" s="33"/>
    </row>
    <row r="6" spans="1:6" ht="15" customHeight="1" x14ac:dyDescent="0.25">
      <c r="A6" s="33" t="s">
        <v>41</v>
      </c>
      <c r="B6" s="33"/>
      <c r="C6" s="33"/>
      <c r="D6" s="33"/>
      <c r="E6" s="33"/>
    </row>
    <row r="7" spans="1:6" ht="15" customHeight="1" x14ac:dyDescent="0.25">
      <c r="A7" s="21"/>
      <c r="B7" s="21"/>
      <c r="C7" s="21"/>
      <c r="D7" s="31" t="s">
        <v>32</v>
      </c>
      <c r="E7" s="31"/>
    </row>
    <row r="8" spans="1:6" ht="13.5" customHeight="1" x14ac:dyDescent="0.25">
      <c r="B8" s="3"/>
      <c r="C8" s="3"/>
      <c r="D8" s="3"/>
    </row>
    <row r="9" spans="1:6" x14ac:dyDescent="0.25">
      <c r="B9" s="35" t="s">
        <v>3</v>
      </c>
      <c r="C9" s="35"/>
      <c r="D9" s="35"/>
      <c r="E9" s="35"/>
    </row>
    <row r="10" spans="1:6" ht="15.75" x14ac:dyDescent="0.25">
      <c r="B10" s="36" t="s">
        <v>29</v>
      </c>
      <c r="C10" s="36"/>
      <c r="D10" s="36"/>
      <c r="E10" s="36"/>
    </row>
    <row r="11" spans="1:6" x14ac:dyDescent="0.25">
      <c r="B11" s="37" t="s">
        <v>33</v>
      </c>
      <c r="C11" s="37"/>
      <c r="D11" s="37"/>
      <c r="E11" s="37"/>
    </row>
    <row r="12" spans="1:6" ht="18.75" customHeight="1" x14ac:dyDescent="0.3">
      <c r="B12" s="5"/>
      <c r="C12" s="5"/>
      <c r="D12" s="5"/>
    </row>
    <row r="13" spans="1:6" ht="33" customHeight="1" x14ac:dyDescent="0.25">
      <c r="A13"/>
      <c r="B13" s="38" t="s">
        <v>5</v>
      </c>
      <c r="C13" s="39" t="s">
        <v>6</v>
      </c>
      <c r="D13" s="40" t="s">
        <v>7</v>
      </c>
      <c r="E13" s="41" t="s">
        <v>8</v>
      </c>
      <c r="F13" s="6" t="s">
        <v>8</v>
      </c>
    </row>
    <row r="14" spans="1:6" ht="33.75" customHeight="1" x14ac:dyDescent="0.25">
      <c r="A14"/>
      <c r="B14" s="38"/>
      <c r="C14" s="39"/>
      <c r="D14" s="40"/>
      <c r="E14" s="42"/>
      <c r="F14" s="7" t="s">
        <v>9</v>
      </c>
    </row>
    <row r="15" spans="1:6" ht="17.25" customHeight="1" x14ac:dyDescent="0.25">
      <c r="A15"/>
      <c r="B15" s="22">
        <v>1</v>
      </c>
      <c r="C15" s="22">
        <v>2</v>
      </c>
      <c r="D15" s="9">
        <v>3</v>
      </c>
      <c r="E15" s="10">
        <v>4</v>
      </c>
      <c r="F15" s="11"/>
    </row>
    <row r="16" spans="1:6" x14ac:dyDescent="0.25">
      <c r="A16"/>
      <c r="B16" s="45" t="s">
        <v>10</v>
      </c>
      <c r="C16" s="46"/>
      <c r="D16" s="46"/>
      <c r="E16" s="12"/>
      <c r="F16" s="11"/>
    </row>
    <row r="17" spans="1:6" x14ac:dyDescent="0.25">
      <c r="A17"/>
      <c r="B17" s="14">
        <v>1</v>
      </c>
      <c r="C17" s="15" t="s">
        <v>22</v>
      </c>
      <c r="D17" s="16">
        <v>1</v>
      </c>
      <c r="E17" s="25">
        <v>200000</v>
      </c>
      <c r="F17" s="27">
        <f>E17*D17</f>
        <v>200000</v>
      </c>
    </row>
    <row r="18" spans="1:6" x14ac:dyDescent="0.25">
      <c r="A18"/>
      <c r="B18" s="14">
        <v>2</v>
      </c>
      <c r="C18" s="15" t="s">
        <v>20</v>
      </c>
      <c r="D18" s="16">
        <v>1</v>
      </c>
      <c r="E18" s="25">
        <v>500000</v>
      </c>
      <c r="F18" s="27">
        <f>E18*D18</f>
        <v>500000</v>
      </c>
    </row>
    <row r="19" spans="1:6" ht="15.75" x14ac:dyDescent="0.25">
      <c r="A19"/>
      <c r="B19" s="47" t="s">
        <v>11</v>
      </c>
      <c r="C19" s="48"/>
      <c r="D19" s="20">
        <f>D18+D17</f>
        <v>2</v>
      </c>
      <c r="E19" s="29">
        <f>E18+E17</f>
        <v>700000</v>
      </c>
      <c r="F19" s="28">
        <f>F18+F17</f>
        <v>700000</v>
      </c>
    </row>
    <row r="20" spans="1:6" x14ac:dyDescent="0.25">
      <c r="A20"/>
      <c r="B20" s="45" t="s">
        <v>12</v>
      </c>
      <c r="C20" s="46"/>
      <c r="D20" s="46"/>
      <c r="E20" s="12"/>
      <c r="F20" s="11"/>
    </row>
    <row r="21" spans="1:6" x14ac:dyDescent="0.25">
      <c r="A21"/>
      <c r="B21" s="14">
        <v>3</v>
      </c>
      <c r="C21" s="14" t="s">
        <v>13</v>
      </c>
      <c r="D21" s="16">
        <v>5</v>
      </c>
      <c r="E21" s="25">
        <v>223516</v>
      </c>
      <c r="F21" s="7">
        <f t="shared" ref="F21:F37" si="0">E21*D21</f>
        <v>1117580</v>
      </c>
    </row>
    <row r="22" spans="1:6" x14ac:dyDescent="0.25">
      <c r="A22"/>
      <c r="B22" s="14">
        <v>4</v>
      </c>
      <c r="C22" s="14" t="s">
        <v>13</v>
      </c>
      <c r="D22" s="16">
        <v>1</v>
      </c>
      <c r="E22" s="25">
        <v>110000</v>
      </c>
      <c r="F22" s="7">
        <f t="shared" si="0"/>
        <v>110000</v>
      </c>
    </row>
    <row r="23" spans="1:6" x14ac:dyDescent="0.25">
      <c r="A23"/>
      <c r="B23" s="14">
        <v>5</v>
      </c>
      <c r="C23" s="14" t="s">
        <v>13</v>
      </c>
      <c r="D23" s="16">
        <v>3</v>
      </c>
      <c r="E23" s="25">
        <v>170000</v>
      </c>
      <c r="F23" s="7">
        <f t="shared" si="0"/>
        <v>510000</v>
      </c>
    </row>
    <row r="24" spans="1:6" x14ac:dyDescent="0.25">
      <c r="A24"/>
      <c r="B24" s="14">
        <v>6</v>
      </c>
      <c r="C24" s="14" t="s">
        <v>13</v>
      </c>
      <c r="D24" s="16">
        <v>2</v>
      </c>
      <c r="E24" s="25">
        <v>229830</v>
      </c>
      <c r="F24" s="7">
        <f t="shared" si="0"/>
        <v>459660</v>
      </c>
    </row>
    <row r="25" spans="1:6" x14ac:dyDescent="0.25">
      <c r="A25"/>
      <c r="B25" s="14">
        <v>7</v>
      </c>
      <c r="C25" s="14" t="s">
        <v>25</v>
      </c>
      <c r="D25" s="16">
        <v>1</v>
      </c>
      <c r="E25" s="25">
        <v>120000</v>
      </c>
      <c r="F25" s="7">
        <f t="shared" si="0"/>
        <v>120000</v>
      </c>
    </row>
    <row r="26" spans="1:6" x14ac:dyDescent="0.25">
      <c r="A26"/>
      <c r="B26" s="14">
        <v>8</v>
      </c>
      <c r="C26" s="14" t="s">
        <v>37</v>
      </c>
      <c r="D26" s="16">
        <v>1</v>
      </c>
      <c r="E26" s="25">
        <v>100000</v>
      </c>
      <c r="F26" s="7">
        <f t="shared" si="0"/>
        <v>100000</v>
      </c>
    </row>
    <row r="27" spans="1:6" x14ac:dyDescent="0.25">
      <c r="A27"/>
      <c r="B27" s="14">
        <v>9</v>
      </c>
      <c r="C27" s="14" t="s">
        <v>36</v>
      </c>
      <c r="D27" s="16">
        <v>1</v>
      </c>
      <c r="E27" s="25">
        <v>180000</v>
      </c>
      <c r="F27" s="7">
        <f t="shared" si="0"/>
        <v>180000</v>
      </c>
    </row>
    <row r="28" spans="1:6" x14ac:dyDescent="0.25">
      <c r="A28"/>
      <c r="B28" s="14">
        <v>10</v>
      </c>
      <c r="C28" s="14" t="s">
        <v>39</v>
      </c>
      <c r="D28" s="16">
        <v>1</v>
      </c>
      <c r="E28" s="25">
        <v>300000</v>
      </c>
      <c r="F28" s="7">
        <f t="shared" si="0"/>
        <v>300000</v>
      </c>
    </row>
    <row r="29" spans="1:6" x14ac:dyDescent="0.25">
      <c r="A29"/>
      <c r="B29" s="14">
        <v>11</v>
      </c>
      <c r="C29" s="14" t="s">
        <v>24</v>
      </c>
      <c r="D29" s="16">
        <v>1</v>
      </c>
      <c r="E29" s="25">
        <v>85000</v>
      </c>
      <c r="F29" s="7">
        <f t="shared" si="0"/>
        <v>85000</v>
      </c>
    </row>
    <row r="30" spans="1:6" x14ac:dyDescent="0.25">
      <c r="A30"/>
      <c r="B30" s="14">
        <v>12</v>
      </c>
      <c r="C30" s="14" t="s">
        <v>23</v>
      </c>
      <c r="D30" s="16">
        <v>1</v>
      </c>
      <c r="E30" s="25">
        <v>210890</v>
      </c>
      <c r="F30" s="7">
        <f t="shared" si="0"/>
        <v>210890</v>
      </c>
    </row>
    <row r="31" spans="1:6" x14ac:dyDescent="0.25">
      <c r="A31"/>
      <c r="B31" s="14">
        <v>13</v>
      </c>
      <c r="C31" s="14" t="s">
        <v>23</v>
      </c>
      <c r="D31" s="16">
        <v>1</v>
      </c>
      <c r="E31" s="25">
        <v>68239</v>
      </c>
      <c r="F31" s="7">
        <f t="shared" si="0"/>
        <v>68239</v>
      </c>
    </row>
    <row r="32" spans="1:6" x14ac:dyDescent="0.25">
      <c r="A32"/>
      <c r="B32" s="14">
        <v>14</v>
      </c>
      <c r="C32" s="14" t="s">
        <v>27</v>
      </c>
      <c r="D32" s="16">
        <v>4</v>
      </c>
      <c r="E32" s="25">
        <v>125000</v>
      </c>
      <c r="F32" s="7">
        <f t="shared" si="0"/>
        <v>500000</v>
      </c>
    </row>
    <row r="33" spans="1:6" x14ac:dyDescent="0.25">
      <c r="A33"/>
      <c r="B33" s="14">
        <v>15</v>
      </c>
      <c r="C33" s="14" t="s">
        <v>27</v>
      </c>
      <c r="D33" s="16">
        <v>2</v>
      </c>
      <c r="E33" s="25">
        <v>120000</v>
      </c>
      <c r="F33" s="7">
        <f t="shared" si="0"/>
        <v>240000</v>
      </c>
    </row>
    <row r="34" spans="1:6" x14ac:dyDescent="0.25">
      <c r="A34"/>
      <c r="B34" s="14">
        <v>16</v>
      </c>
      <c r="C34" s="14" t="s">
        <v>27</v>
      </c>
      <c r="D34" s="16">
        <v>2</v>
      </c>
      <c r="E34" s="25">
        <v>106685</v>
      </c>
      <c r="F34" s="7">
        <f t="shared" si="0"/>
        <v>213370</v>
      </c>
    </row>
    <row r="35" spans="1:6" x14ac:dyDescent="0.25">
      <c r="A35"/>
      <c r="B35" s="14">
        <v>17</v>
      </c>
      <c r="C35" s="14" t="s">
        <v>27</v>
      </c>
      <c r="D35" s="16">
        <v>2</v>
      </c>
      <c r="E35" s="25">
        <v>110000</v>
      </c>
      <c r="F35" s="7">
        <f t="shared" si="0"/>
        <v>220000</v>
      </c>
    </row>
    <row r="36" spans="1:6" x14ac:dyDescent="0.25">
      <c r="A36"/>
      <c r="B36" s="14">
        <v>18</v>
      </c>
      <c r="C36" s="14" t="s">
        <v>27</v>
      </c>
      <c r="D36" s="16">
        <v>3</v>
      </c>
      <c r="E36" s="25">
        <v>90909</v>
      </c>
      <c r="F36" s="7">
        <f t="shared" si="0"/>
        <v>272727</v>
      </c>
    </row>
    <row r="37" spans="1:6" x14ac:dyDescent="0.25">
      <c r="A37"/>
      <c r="B37" s="14">
        <v>19</v>
      </c>
      <c r="C37" s="14" t="s">
        <v>38</v>
      </c>
      <c r="D37" s="16">
        <v>2</v>
      </c>
      <c r="E37" s="25">
        <v>136363</v>
      </c>
      <c r="F37" s="7">
        <f t="shared" si="0"/>
        <v>272726</v>
      </c>
    </row>
    <row r="38" spans="1:6" ht="30.75" customHeight="1" x14ac:dyDescent="0.25">
      <c r="A38"/>
      <c r="B38" s="49" t="s">
        <v>14</v>
      </c>
      <c r="C38" s="49"/>
      <c r="D38" s="20">
        <f>D37+D36+D35+D34+D32+D33+D31+D30+D29+D25+D24+D23+D22+D21</f>
        <v>30</v>
      </c>
      <c r="E38" s="29">
        <f>E37+E36+E35+E34+E33+E32+E31+E30+E29+E25+E24+E23+E22+E21</f>
        <v>1906432</v>
      </c>
      <c r="F38" s="30">
        <f>F37+F36+F35+F34+F33+F32+F31+F30+F29+F25+F24+F23+F22+F21</f>
        <v>4400192</v>
      </c>
    </row>
    <row r="39" spans="1:6" x14ac:dyDescent="0.25">
      <c r="A39"/>
      <c r="B39" s="50" t="s">
        <v>15</v>
      </c>
      <c r="C39" s="50"/>
      <c r="D39" s="50"/>
      <c r="E39" s="26"/>
      <c r="F39" s="11"/>
    </row>
    <row r="40" spans="1:6" x14ac:dyDescent="0.25">
      <c r="A40"/>
      <c r="B40" s="14">
        <v>17</v>
      </c>
      <c r="C40" s="14" t="s">
        <v>16</v>
      </c>
      <c r="D40" s="16">
        <v>1</v>
      </c>
      <c r="E40" s="25">
        <v>150000</v>
      </c>
      <c r="F40" s="7">
        <f t="shared" ref="F40:F45" si="1">E40*D40</f>
        <v>150000</v>
      </c>
    </row>
    <row r="41" spans="1:6" x14ac:dyDescent="0.25">
      <c r="A41"/>
      <c r="B41" s="14">
        <v>18</v>
      </c>
      <c r="C41" s="14" t="s">
        <v>16</v>
      </c>
      <c r="D41" s="16">
        <v>1</v>
      </c>
      <c r="E41" s="25">
        <v>150000</v>
      </c>
      <c r="F41" s="7">
        <f t="shared" si="1"/>
        <v>150000</v>
      </c>
    </row>
    <row r="42" spans="1:6" x14ac:dyDescent="0.25">
      <c r="A42"/>
      <c r="B42" s="14">
        <v>19</v>
      </c>
      <c r="C42" s="14" t="s">
        <v>16</v>
      </c>
      <c r="D42" s="16">
        <v>1</v>
      </c>
      <c r="E42" s="25">
        <v>125000</v>
      </c>
      <c r="F42" s="7">
        <f t="shared" si="1"/>
        <v>125000</v>
      </c>
    </row>
    <row r="43" spans="1:6" x14ac:dyDescent="0.25">
      <c r="A43"/>
      <c r="B43" s="14">
        <v>20</v>
      </c>
      <c r="C43" s="14" t="s">
        <v>21</v>
      </c>
      <c r="D43" s="16">
        <v>1</v>
      </c>
      <c r="E43" s="25">
        <v>150000</v>
      </c>
      <c r="F43" s="7">
        <f t="shared" si="1"/>
        <v>150000</v>
      </c>
    </row>
    <row r="44" spans="1:6" x14ac:dyDescent="0.25">
      <c r="A44"/>
      <c r="B44" s="14">
        <v>21</v>
      </c>
      <c r="C44" s="14" t="s">
        <v>21</v>
      </c>
      <c r="D44" s="16">
        <v>1</v>
      </c>
      <c r="E44" s="25">
        <v>154071</v>
      </c>
      <c r="F44" s="7">
        <f t="shared" si="1"/>
        <v>154071</v>
      </c>
    </row>
    <row r="45" spans="1:6" x14ac:dyDescent="0.25">
      <c r="A45"/>
      <c r="B45" s="17">
        <v>22</v>
      </c>
      <c r="C45" s="17" t="s">
        <v>26</v>
      </c>
      <c r="D45" s="16">
        <v>1</v>
      </c>
      <c r="E45" s="25">
        <v>68182</v>
      </c>
      <c r="F45" s="7">
        <f t="shared" si="1"/>
        <v>68182</v>
      </c>
    </row>
    <row r="46" spans="1:6" x14ac:dyDescent="0.25">
      <c r="A46"/>
      <c r="B46" s="51" t="s">
        <v>17</v>
      </c>
      <c r="C46" s="51"/>
      <c r="D46" s="18">
        <f>D45+D44+D43+D42+D41+D40</f>
        <v>6</v>
      </c>
      <c r="E46" s="29">
        <f>E45+E44+E43+E42+E41+E40</f>
        <v>797253</v>
      </c>
      <c r="F46" s="7">
        <f>F45+F44+F43+F42+F41+F40</f>
        <v>797253</v>
      </c>
    </row>
    <row r="47" spans="1:6" x14ac:dyDescent="0.25">
      <c r="A47"/>
      <c r="B47" s="43" t="s">
        <v>18</v>
      </c>
      <c r="C47" s="43"/>
      <c r="D47" s="19">
        <f>D46+D38+D19</f>
        <v>38</v>
      </c>
      <c r="E47" s="23">
        <f>E46+E38+E19</f>
        <v>3403685</v>
      </c>
      <c r="F47" s="24">
        <v>5897445</v>
      </c>
    </row>
    <row r="48" spans="1:6" ht="42.75" customHeight="1" x14ac:dyDescent="0.25">
      <c r="C48" s="44" t="s">
        <v>19</v>
      </c>
      <c r="D48" s="44"/>
      <c r="E48" s="44"/>
    </row>
  </sheetData>
  <mergeCells count="22">
    <mergeCell ref="B46:C46"/>
    <mergeCell ref="B47:C47"/>
    <mergeCell ref="C48:E48"/>
    <mergeCell ref="A6:E6"/>
    <mergeCell ref="D7:E7"/>
    <mergeCell ref="B11:E11"/>
    <mergeCell ref="B13:B14"/>
    <mergeCell ref="C13:C14"/>
    <mergeCell ref="D13:D14"/>
    <mergeCell ref="E13:E14"/>
    <mergeCell ref="B9:E9"/>
    <mergeCell ref="B10:E10"/>
    <mergeCell ref="B16:D16"/>
    <mergeCell ref="B19:C19"/>
    <mergeCell ref="B20:D20"/>
    <mergeCell ref="B38:C38"/>
    <mergeCell ref="B39:D39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01.02.24</vt:lpstr>
      <vt:lpstr>01012025</vt:lpstr>
      <vt:lpstr>01012026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2026-09-28T10:22:55Z</dcterms:modified>
</cp:coreProperties>
</file>